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505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<sst xmlns="http://schemas.openxmlformats.org/spreadsheetml/2006/main" count="164" uniqueCount="149">
  <si>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</si>
  <si>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</si>
  <si>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</si>
  <si>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</si>
  <si>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</si>
  <si>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</si>
  <si>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</si>
  <si>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</si>
  <si>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</si>
  <si>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</si>
  <si>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</si>
  <si>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</si>
  <si>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</si>
  <si>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</si>
  <si>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</si>
  <si>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</si>
  <si>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</si>
  <si>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</si>
  <si>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</si>
  <si>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</si>
  <si>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</si>
  <si>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</si>
  <si>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</si>
  <si>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</si>
  <si>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</si>
  <si>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</si>
  <si>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</si>
  <si>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</si>
  <si>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</si>
  <si>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</si>
  <si>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</si>
  <si>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</si>
  <si>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</si>
  <si>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</si>
  <si>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</si>
  <si>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</si>
  <si>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</si>
  <si>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</si>
  <si>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</si>
  <si>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</si>
  <si>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</si>
  <si>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</si>
  <si>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</si>
  <si>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</si>
  <si>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</si>
  <si>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</si>
  <si>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</si>
  <si>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</si>
  <si>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</si>
  <si>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</si>
  <si>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</si>
  <si>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</si>
  <si>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</si>
  <si>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</si>
  <si>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</si>
  <si>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</si>
  <si>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</si>
  <si>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</si>
  <si>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</si>
  <si>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</si>
  <si>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</si>
  <si>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</si>
  <si>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</si>
  <si>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</si>
  <si>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</si>
  <si>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</si>
  <si>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</si>
  <si>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</si>
  <si>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</si>
  <si>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</si>
  <si>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</si>
  <si>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</si>
  <si>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</si>
  <si>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</si>
  <si>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</si>
  <si>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</si>
  <si>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</si>
  <si>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</si>
  <si>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</si>
  <si>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</si>
  <si>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</si>
  <si>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</si>
  <si>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</si>
  <si>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</si>
  <si>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</si>
  <si>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</si>
  <si>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</si>
  <si>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</si>
  <si>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</si>
  <si>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</si>
  <si>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</si>
  <si>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</si>
  <si>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</si>
  <si>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</si>
  <si>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</si>
  <si>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</si>
  <si>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</si>
  <si>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</si>
  <si>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</si>
  <si>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Главный бухгалтер</t>
  </si>
  <si>
    <t>Е.В. Романова</t>
  </si>
  <si>
    <t>И.Г. Забелкин</t>
  </si>
  <si>
    <t>М.П.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</si>
  <si>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</si>
  <si>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</si>
  <si>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</si>
  <si>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</si>
  <si>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</si>
  <si>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</si>
  <si>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</si>
  <si>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</si>
  <si>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</si>
  <si>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</si>
  <si>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</si>
  <si>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</si>
  <si>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</si>
  <si>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</si>
  <si>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</si>
  <si>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</si>
  <si>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</si>
  <si>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</si>
  <si>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</si>
  <si>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</si>
  <si>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</si>
  <si>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</si>
  <si>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</si>
  <si>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</si>
  <si>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</si>
  <si>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</si>
  <si>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</si>
  <si>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</si>
  <si>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</si>
  <si>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</si>
  <si>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</si>
  <si>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</si>
  <si>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</si>
  <si>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</si>
  <si>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</si>
  <si>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</si>
  <si>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</si>
  <si>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</si>
  <si>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</si>
  <si>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</si>
  <si>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</si>
  <si>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</si>
  <si>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ЗАО Управляющая компания "Либра Капитал"</t>
  </si>
  <si>
    <t>Генеральный директор</t>
  </si>
  <si>
    <t>Cтоимость в руб.</t>
  </si>
  <si>
    <t>Расчет размера собственных средств на 31.03.2016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</si>
</sst>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  <numFmt numFmtId="167" formatCode="0.000"/>
    <numFmt numFmtId="168" formatCode="0.0000"/>
    <numFmt numFmtId="169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168" fontId="0" fillId="0" borderId="0" xfId="0" applyNumberFormat="1" applyBorder="1" applyAlignment="1">
      <alignment/>
    </xf>
    <xf numFmtId="168" fontId="0" fillId="0" borderId="0" xfId="0" applyNumberFormat="1" applyFill="1" applyBorder="1" applyAlignment="1">
      <alignment horizontal="center" vertical="top"/>
    </xf>
    <xf numFmtId="0" fontId="0" fillId="0" borderId="0" xfId="0" applyBorder="1" applyAlignment="1">
      <alignment/>
    </xf>
    <xf numFmtId="43" fontId="0" fillId="0" borderId="0" xfId="58" applyFont="1" applyAlignment="1">
      <alignment/>
    </xf>
    <xf numFmtId="43" fontId="0" fillId="0" borderId="0" xfId="0" applyNumberFormat="1" applyAlignment="1">
      <alignment/>
    </xf>
    <xf numFmtId="169" fontId="0" fillId="0" borderId="10" xfId="0" applyNumberFormat="1" applyBorder="1" applyAlignment="1">
      <alignment horizontal="center" vertical="top" wrapText="1"/>
    </xf>
    <xf numFmtId="169" fontId="0" fillId="0" borderId="10" xfId="0" applyNumberFormat="1" applyBorder="1" applyAlignment="1">
      <alignment horizontal="center" vertical="top"/>
    </xf>
    <xf numFmtId="169" fontId="0" fillId="0" borderId="10" xfId="0" applyNumberFormat="1" applyBorder="1" applyAlignment="1">
      <alignment horizontal="center" vertical="center"/>
    </xf>
    <xf numFmtId="169" fontId="0" fillId="0" borderId="0" xfId="0" applyNumberFormat="1" applyAlignment="1">
      <alignment/>
    </xf>
    <xf numFmtId="169" fontId="0" fillId="0" borderId="10" xfId="0" applyNumberFormat="1" applyFill="1" applyBorder="1" applyAlignment="1">
      <alignment horizontal="center" vertical="top" wrapText="1"/>
    </xf>
    <xf numFmtId="169" fontId="0" fillId="0" borderId="10" xfId="0" applyNumberForma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left" vertical="top"/>
    </xf>
    <xf numFmtId="169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 horizontal="center" vertical="top"/>
    </xf>
    <xf numFmtId="3" fontId="0" fillId="0" borderId="10" xfId="0" applyNumberFormat="1" applyBorder="1" applyAlignment="1">
      <alignment horizontal="center" vertical="top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top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top"/>
    </xf>
    <xf numFmtId="4" fontId="36" fillId="0" borderId="10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left" vertical="top" wrapText="1"/>
    </xf>
    <xf numFmtId="0" fontId="27" fillId="0" borderId="0" xfId="0" applyFont="1" applyAlignment="1">
      <alignment horizontal="left"/>
    </xf>
    <xf numFmtId="49" fontId="27" fillId="0" borderId="11" xfId="0" applyNumberFormat="1" applyFont="1" applyBorder="1" applyAlignment="1">
      <alignment horizontal="left" vertical="top"/>
    </xf>
    <xf numFmtId="49" fontId="27" fillId="0" borderId="12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49" fontId="27" fillId="0" borderId="12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49" fontId="0" fillId="0" borderId="11" xfId="0" applyNumberForma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36" fillId="0" borderId="11" xfId="0" applyNumberFormat="1" applyFon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0" fontId="0" fillId="0" borderId="14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37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PageLayoutView="0" workbookViewId="0" topLeftCell="A76">
      <selection activeCell="C74" sqref="C74"/>
    </sheetView>
  </sheetViews>
  <sheetFormatPr defaultColWidth="9.140625" defaultRowHeight="15"/>
  <cols>
    <col min="1" max="1" width="36.57421875" style="0" customWidth="1"/>
    <col min="3" max="3" width="19.57421875" style="32" bestFit="1" customWidth="1"/>
    <col min="4" max="4" width="10.28125" style="0" customWidth="1"/>
    <col min="5" max="5" width="17.140625" style="28" customWidth="1"/>
    <col min="6" max="6" width="13.28125" style="0" bestFit="1" customWidth="1"/>
    <col min="7" max="7" width="11.57421875" style="0" bestFit="1" customWidth="1"/>
    <col min="8" max="8" width="13.28125" style="0" bestFit="1" customWidth="1"/>
  </cols>
  <sheetData>
    <row r="1" spans="1:5" ht="15" customHeight="1">
      <c r="A1" s="60" t="s">
        <v>148</v>
      </c>
      <c r="B1" s="60"/>
      <c r="C1" s="60"/>
      <c r="D1" s="60"/>
      <c r="E1" s="60"/>
    </row>
    <row r="2" spans="1:5" ht="15.75">
      <c r="A2" s="60" t="s">
        <v>145</v>
      </c>
      <c r="B2" s="60"/>
      <c r="C2" s="60"/>
      <c r="D2" s="60"/>
      <c r="E2" s="60"/>
    </row>
    <row r="4" spans="1:5" ht="15">
      <c r="A4" s="47" t="s">
        <v>134</v>
      </c>
      <c r="B4" s="47"/>
      <c r="C4" s="47"/>
      <c r="D4" s="47"/>
      <c r="E4" s="47"/>
    </row>
    <row r="5" spans="1:7" ht="45">
      <c r="A5" s="1" t="s">
        <v>0</v>
      </c>
      <c r="B5" s="1" t="s">
        <v>1</v>
      </c>
      <c r="C5" s="29" t="s">
        <v>147</v>
      </c>
      <c r="D5" s="1" t="s">
        <v>2</v>
      </c>
      <c r="E5" s="25" t="s">
        <v>3</v>
      </c>
      <c r="G5" s="20"/>
    </row>
    <row r="6" spans="1:7" ht="15">
      <c r="A6" s="2">
        <v>1</v>
      </c>
      <c r="B6" s="2">
        <v>2</v>
      </c>
      <c r="C6" s="33">
        <v>3</v>
      </c>
      <c r="D6" s="2">
        <v>4</v>
      </c>
      <c r="E6" s="34">
        <v>5</v>
      </c>
      <c r="G6" s="21"/>
    </row>
    <row r="7" spans="1:7" ht="15">
      <c r="A7" s="42" t="s">
        <v>4</v>
      </c>
      <c r="B7" s="43"/>
      <c r="C7" s="43"/>
      <c r="D7" s="43"/>
      <c r="E7" s="44"/>
      <c r="G7" s="20"/>
    </row>
    <row r="8" spans="1:7" ht="15">
      <c r="A8" s="3" t="s">
        <v>107</v>
      </c>
      <c r="B8" s="4" t="s">
        <v>7</v>
      </c>
      <c r="C8" s="35"/>
      <c r="D8" s="6">
        <v>1</v>
      </c>
      <c r="E8" s="26"/>
      <c r="G8" s="22"/>
    </row>
    <row r="9" spans="1:8" ht="46.5" customHeight="1">
      <c r="A9" s="3" t="s">
        <v>108</v>
      </c>
      <c r="B9" s="4" t="s">
        <v>8</v>
      </c>
      <c r="C9" s="35">
        <v>856037.96</v>
      </c>
      <c r="D9" s="6">
        <v>1</v>
      </c>
      <c r="E9" s="37">
        <f>C9*D9</f>
        <v>856037.96</v>
      </c>
      <c r="F9" s="57"/>
      <c r="G9" s="59"/>
      <c r="H9" s="59"/>
    </row>
    <row r="10" spans="1:5" ht="15">
      <c r="A10" s="3" t="s">
        <v>109</v>
      </c>
      <c r="B10" s="4" t="s">
        <v>9</v>
      </c>
      <c r="C10" s="30"/>
      <c r="D10" s="6">
        <v>1</v>
      </c>
      <c r="E10" s="26"/>
    </row>
    <row r="11" spans="1:5" ht="15">
      <c r="A11" s="3" t="s">
        <v>5</v>
      </c>
      <c r="B11" s="4" t="s">
        <v>10</v>
      </c>
      <c r="C11" s="30"/>
      <c r="D11" s="6">
        <v>0.5</v>
      </c>
      <c r="E11" s="26"/>
    </row>
    <row r="12" spans="1:5" ht="30">
      <c r="A12" s="3" t="s">
        <v>6</v>
      </c>
      <c r="B12" s="4" t="s">
        <v>14</v>
      </c>
      <c r="C12" s="30"/>
      <c r="D12" s="6">
        <v>0.5</v>
      </c>
      <c r="E12" s="26"/>
    </row>
    <row r="13" spans="1:5" ht="15">
      <c r="A13" s="3" t="s">
        <v>119</v>
      </c>
      <c r="B13" s="4" t="s">
        <v>15</v>
      </c>
      <c r="C13" s="36">
        <f>SUM(C8:C12)</f>
        <v>856037.96</v>
      </c>
      <c r="D13" s="6" t="s">
        <v>110</v>
      </c>
      <c r="E13" s="38">
        <f>SUM(E8:E12)</f>
        <v>856037.96</v>
      </c>
    </row>
    <row r="14" spans="1:5" ht="15">
      <c r="A14" s="42" t="s">
        <v>11</v>
      </c>
      <c r="B14" s="43"/>
      <c r="C14" s="43"/>
      <c r="D14" s="43"/>
      <c r="E14" s="44"/>
    </row>
    <row r="15" spans="1:5" ht="45">
      <c r="A15" s="3" t="s">
        <v>12</v>
      </c>
      <c r="B15" s="5" t="s">
        <v>16</v>
      </c>
      <c r="C15" s="30"/>
      <c r="D15" s="7">
        <v>1</v>
      </c>
      <c r="E15" s="27"/>
    </row>
    <row r="16" spans="1:5" ht="45">
      <c r="A16" s="3" t="s">
        <v>13</v>
      </c>
      <c r="B16" s="5" t="s">
        <v>20</v>
      </c>
      <c r="C16" s="35">
        <v>847856.25</v>
      </c>
      <c r="D16" s="7">
        <v>1</v>
      </c>
      <c r="E16" s="37">
        <f>D16*C16</f>
        <v>847856.25</v>
      </c>
    </row>
    <row r="17" spans="1:5" ht="15">
      <c r="A17" s="3" t="s">
        <v>111</v>
      </c>
      <c r="B17" s="5" t="s">
        <v>21</v>
      </c>
      <c r="C17" s="35">
        <f>SUM(C15:C16)</f>
        <v>847856.25</v>
      </c>
      <c r="D17" s="7" t="s">
        <v>110</v>
      </c>
      <c r="E17" s="37">
        <f>SUM(E15:E16)</f>
        <v>847856.25</v>
      </c>
    </row>
    <row r="18" spans="1:5" ht="15">
      <c r="A18" s="42" t="s">
        <v>17</v>
      </c>
      <c r="B18" s="43"/>
      <c r="C18" s="43"/>
      <c r="D18" s="43"/>
      <c r="E18" s="44"/>
    </row>
    <row r="19" spans="1:5" ht="121.5" customHeight="1">
      <c r="A19" s="3" t="s">
        <v>18</v>
      </c>
      <c r="B19" s="5" t="s">
        <v>22</v>
      </c>
      <c r="C19" s="30"/>
      <c r="D19" s="9">
        <v>1</v>
      </c>
      <c r="E19" s="27"/>
    </row>
    <row r="20" spans="1:5" ht="15">
      <c r="A20" s="3" t="s">
        <v>19</v>
      </c>
      <c r="B20" s="5" t="s">
        <v>30</v>
      </c>
      <c r="C20" s="35">
        <v>2531880</v>
      </c>
      <c r="D20" s="9">
        <v>1</v>
      </c>
      <c r="E20" s="37">
        <f>C20*D20</f>
        <v>2531880</v>
      </c>
    </row>
    <row r="21" spans="1:5" ht="15">
      <c r="A21" s="8"/>
      <c r="B21" s="5" t="s">
        <v>31</v>
      </c>
      <c r="C21" s="35">
        <f>SUM(C19:C20)</f>
        <v>2531880</v>
      </c>
      <c r="D21" s="9" t="s">
        <v>110</v>
      </c>
      <c r="E21" s="37">
        <f>SUM(E19:E20)</f>
        <v>2531880</v>
      </c>
    </row>
    <row r="22" spans="1:5" ht="15">
      <c r="A22" s="42" t="s">
        <v>112</v>
      </c>
      <c r="B22" s="43"/>
      <c r="C22" s="43"/>
      <c r="D22" s="43"/>
      <c r="E22" s="44"/>
    </row>
    <row r="23" spans="1:6" ht="47.25" customHeight="1">
      <c r="A23" s="3" t="s">
        <v>23</v>
      </c>
      <c r="B23" s="5" t="s">
        <v>32</v>
      </c>
      <c r="C23" s="30"/>
      <c r="D23" s="9">
        <v>1</v>
      </c>
      <c r="E23" s="27"/>
      <c r="F23" s="13"/>
    </row>
    <row r="24" spans="1:5" ht="90">
      <c r="A24" s="3" t="s">
        <v>113</v>
      </c>
      <c r="B24" s="5" t="s">
        <v>33</v>
      </c>
      <c r="C24" s="30"/>
      <c r="D24" s="9">
        <v>1</v>
      </c>
      <c r="E24" s="27"/>
    </row>
    <row r="25" spans="1:6" ht="75">
      <c r="A25" s="3" t="s">
        <v>114</v>
      </c>
      <c r="B25" s="5" t="s">
        <v>34</v>
      </c>
      <c r="C25" s="30"/>
      <c r="D25" s="9">
        <v>0.5</v>
      </c>
      <c r="E25" s="27"/>
      <c r="F25" s="19"/>
    </row>
    <row r="26" spans="1:5" ht="75">
      <c r="A26" s="3" t="s">
        <v>24</v>
      </c>
      <c r="B26" s="5" t="s">
        <v>35</v>
      </c>
      <c r="C26" s="30"/>
      <c r="D26" s="9">
        <v>0.1</v>
      </c>
      <c r="E26" s="27"/>
    </row>
    <row r="27" spans="1:5" ht="45">
      <c r="A27" s="3" t="s">
        <v>25</v>
      </c>
      <c r="B27" s="5" t="s">
        <v>36</v>
      </c>
      <c r="C27" s="30"/>
      <c r="D27" s="9">
        <v>0.5</v>
      </c>
      <c r="E27" s="27"/>
    </row>
    <row r="28" spans="1:5" ht="105">
      <c r="A28" s="3" t="s">
        <v>105</v>
      </c>
      <c r="B28" s="5" t="s">
        <v>37</v>
      </c>
      <c r="C28" s="30"/>
      <c r="D28" s="9">
        <v>1</v>
      </c>
      <c r="E28" s="27"/>
    </row>
    <row r="29" spans="1:5" ht="60">
      <c r="A29" s="3" t="s">
        <v>26</v>
      </c>
      <c r="B29" s="5" t="s">
        <v>38</v>
      </c>
      <c r="C29" s="30"/>
      <c r="D29" s="9">
        <v>1</v>
      </c>
      <c r="E29" s="27"/>
    </row>
    <row r="30" spans="1:5" ht="30">
      <c r="A30" s="3" t="s">
        <v>27</v>
      </c>
      <c r="B30" s="5" t="s">
        <v>39</v>
      </c>
      <c r="C30" s="30"/>
      <c r="D30" s="9">
        <v>1</v>
      </c>
      <c r="E30" s="27"/>
    </row>
    <row r="31" spans="1:6" ht="30">
      <c r="A31" s="3" t="s">
        <v>28</v>
      </c>
      <c r="B31" s="5" t="s">
        <v>40</v>
      </c>
      <c r="C31" s="30"/>
      <c r="D31" s="9">
        <v>0.1</v>
      </c>
      <c r="E31" s="27"/>
      <c r="F31" s="14"/>
    </row>
    <row r="32" spans="1:7" ht="60">
      <c r="A32" s="3" t="s">
        <v>29</v>
      </c>
      <c r="B32" s="5" t="s">
        <v>41</v>
      </c>
      <c r="C32" s="35">
        <v>252910996.03</v>
      </c>
      <c r="D32" s="9">
        <v>1</v>
      </c>
      <c r="E32" s="37">
        <f>C32*D32</f>
        <v>252910996.03</v>
      </c>
      <c r="F32" s="57"/>
      <c r="G32" s="58"/>
    </row>
    <row r="33" spans="1:5" ht="75">
      <c r="A33" s="3" t="s">
        <v>115</v>
      </c>
      <c r="B33" s="5" t="s">
        <v>42</v>
      </c>
      <c r="C33" s="30"/>
      <c r="D33" s="9">
        <v>0.5</v>
      </c>
      <c r="E33" s="27"/>
    </row>
    <row r="34" spans="1:5" ht="60">
      <c r="A34" s="3" t="s">
        <v>116</v>
      </c>
      <c r="B34" s="5" t="s">
        <v>45</v>
      </c>
      <c r="C34" s="30"/>
      <c r="D34" s="9">
        <v>1</v>
      </c>
      <c r="E34" s="27"/>
    </row>
    <row r="35" spans="1:5" ht="60">
      <c r="A35" s="3" t="s">
        <v>144</v>
      </c>
      <c r="B35" s="5" t="s">
        <v>46</v>
      </c>
      <c r="C35" s="30"/>
      <c r="D35" s="9">
        <v>1</v>
      </c>
      <c r="E35" s="27"/>
    </row>
    <row r="36" spans="1:5" ht="75">
      <c r="A36" s="3" t="s">
        <v>117</v>
      </c>
      <c r="B36" s="5" t="s">
        <v>47</v>
      </c>
      <c r="C36" s="30"/>
      <c r="D36" s="9">
        <v>1</v>
      </c>
      <c r="E36" s="27"/>
    </row>
    <row r="37" spans="1:5" ht="15">
      <c r="A37" s="3" t="s">
        <v>118</v>
      </c>
      <c r="B37" s="5" t="s">
        <v>48</v>
      </c>
      <c r="C37" s="35">
        <f>SUM(C23:C36)</f>
        <v>252910996.03</v>
      </c>
      <c r="D37" s="9" t="s">
        <v>110</v>
      </c>
      <c r="E37" s="37">
        <f>SUM(E23:E36)</f>
        <v>252910996.03</v>
      </c>
    </row>
    <row r="38" spans="1:5" ht="15">
      <c r="A38" s="42" t="s">
        <v>43</v>
      </c>
      <c r="B38" s="43"/>
      <c r="C38" s="43"/>
      <c r="D38" s="43"/>
      <c r="E38" s="44"/>
    </row>
    <row r="39" spans="1:5" ht="45">
      <c r="A39" s="8" t="s">
        <v>44</v>
      </c>
      <c r="B39" s="5" t="s">
        <v>49</v>
      </c>
      <c r="C39" s="30"/>
      <c r="D39" s="9">
        <v>1</v>
      </c>
      <c r="E39" s="27"/>
    </row>
    <row r="40" spans="1:6" ht="90">
      <c r="A40" s="3" t="s">
        <v>120</v>
      </c>
      <c r="B40" s="5" t="s">
        <v>50</v>
      </c>
      <c r="C40" s="30"/>
      <c r="D40" s="9">
        <v>1</v>
      </c>
      <c r="E40" s="27"/>
      <c r="F40" s="13"/>
    </row>
    <row r="41" spans="1:5" ht="105">
      <c r="A41" s="3" t="s">
        <v>121</v>
      </c>
      <c r="B41" s="5" t="s">
        <v>51</v>
      </c>
      <c r="C41" s="30"/>
      <c r="D41" s="9">
        <v>1</v>
      </c>
      <c r="E41" s="27"/>
    </row>
    <row r="42" spans="1:5" ht="90">
      <c r="A42" s="3" t="s">
        <v>122</v>
      </c>
      <c r="B42" s="5" t="s">
        <v>52</v>
      </c>
      <c r="C42" s="30"/>
      <c r="D42" s="9">
        <v>0.1</v>
      </c>
      <c r="E42" s="27"/>
    </row>
    <row r="43" spans="1:5" ht="120">
      <c r="A43" s="3" t="s">
        <v>123</v>
      </c>
      <c r="B43" s="5" t="s">
        <v>54</v>
      </c>
      <c r="C43" s="30"/>
      <c r="D43" s="9">
        <v>1</v>
      </c>
      <c r="E43" s="27"/>
    </row>
    <row r="44" spans="1:5" ht="120">
      <c r="A44" s="3" t="s">
        <v>124</v>
      </c>
      <c r="B44" s="5" t="s">
        <v>55</v>
      </c>
      <c r="C44" s="30"/>
      <c r="D44" s="9">
        <v>0.1</v>
      </c>
      <c r="E44" s="27"/>
    </row>
    <row r="45" spans="1:5" ht="165">
      <c r="A45" s="17" t="s">
        <v>125</v>
      </c>
      <c r="B45" s="5" t="s">
        <v>57</v>
      </c>
      <c r="C45" s="30"/>
      <c r="D45" s="9">
        <v>1</v>
      </c>
      <c r="E45" s="27"/>
    </row>
    <row r="46" spans="1:7" ht="150">
      <c r="A46" s="17" t="s">
        <v>135</v>
      </c>
      <c r="B46" s="5" t="s">
        <v>58</v>
      </c>
      <c r="C46" s="30"/>
      <c r="D46" s="9">
        <v>1</v>
      </c>
      <c r="E46" s="27"/>
      <c r="F46" s="49"/>
      <c r="G46" s="50"/>
    </row>
    <row r="47" spans="1:5" ht="45">
      <c r="A47" s="3" t="s">
        <v>53</v>
      </c>
      <c r="B47" s="5" t="s">
        <v>60</v>
      </c>
      <c r="C47" s="30"/>
      <c r="D47" s="9">
        <v>1</v>
      </c>
      <c r="E47" s="27"/>
    </row>
    <row r="48" spans="1:5" ht="90">
      <c r="A48" s="3" t="s">
        <v>103</v>
      </c>
      <c r="B48" s="5" t="s">
        <v>62</v>
      </c>
      <c r="C48" s="30"/>
      <c r="D48" s="9">
        <v>1</v>
      </c>
      <c r="E48" s="27"/>
    </row>
    <row r="49" spans="1:5" ht="105">
      <c r="A49" s="3" t="s">
        <v>56</v>
      </c>
      <c r="B49" s="5" t="s">
        <v>64</v>
      </c>
      <c r="C49" s="30"/>
      <c r="D49" s="9">
        <v>1</v>
      </c>
      <c r="E49" s="27"/>
    </row>
    <row r="50" spans="1:5" ht="30">
      <c r="A50" s="3" t="s">
        <v>27</v>
      </c>
      <c r="B50" s="5" t="s">
        <v>65</v>
      </c>
      <c r="C50" s="30"/>
      <c r="D50" s="9">
        <v>1</v>
      </c>
      <c r="E50" s="27"/>
    </row>
    <row r="51" spans="1:5" ht="45">
      <c r="A51" s="3" t="s">
        <v>59</v>
      </c>
      <c r="B51" s="5" t="s">
        <v>68</v>
      </c>
      <c r="C51" s="35">
        <v>2831835.23</v>
      </c>
      <c r="D51" s="9">
        <v>1</v>
      </c>
      <c r="E51" s="37">
        <f>C51*D51</f>
        <v>2831835.23</v>
      </c>
    </row>
    <row r="52" spans="1:5" ht="90">
      <c r="A52" s="3" t="s">
        <v>61</v>
      </c>
      <c r="B52" s="5" t="s">
        <v>70</v>
      </c>
      <c r="C52" s="30"/>
      <c r="D52" s="9">
        <v>1</v>
      </c>
      <c r="E52" s="27"/>
    </row>
    <row r="53" spans="1:5" ht="60">
      <c r="A53" s="3" t="s">
        <v>63</v>
      </c>
      <c r="B53" s="5" t="s">
        <v>71</v>
      </c>
      <c r="C53" s="30"/>
      <c r="D53" s="9">
        <v>1</v>
      </c>
      <c r="E53" s="27"/>
    </row>
    <row r="54" spans="1:5" ht="96" customHeight="1">
      <c r="A54" s="3" t="s">
        <v>66</v>
      </c>
      <c r="B54" s="5" t="s">
        <v>73</v>
      </c>
      <c r="C54" s="30"/>
      <c r="D54" s="9">
        <v>1</v>
      </c>
      <c r="E54" s="27"/>
    </row>
    <row r="55" spans="1:5" ht="90">
      <c r="A55" s="3" t="s">
        <v>67</v>
      </c>
      <c r="B55" s="5" t="s">
        <v>75</v>
      </c>
      <c r="C55" s="30"/>
      <c r="D55" s="9">
        <v>1</v>
      </c>
      <c r="E55" s="27"/>
    </row>
    <row r="56" spans="1:5" ht="60">
      <c r="A56" s="3" t="s">
        <v>69</v>
      </c>
      <c r="B56" s="5" t="s">
        <v>76</v>
      </c>
      <c r="C56" s="30"/>
      <c r="D56" s="9">
        <v>1</v>
      </c>
      <c r="E56" s="27"/>
    </row>
    <row r="57" spans="1:5" ht="90">
      <c r="A57" s="3" t="s">
        <v>106</v>
      </c>
      <c r="B57" s="5" t="s">
        <v>78</v>
      </c>
      <c r="C57" s="30"/>
      <c r="D57" s="9">
        <v>1</v>
      </c>
      <c r="E57" s="27"/>
    </row>
    <row r="58" spans="1:5" ht="60">
      <c r="A58" s="3" t="s">
        <v>72</v>
      </c>
      <c r="B58" s="5" t="s">
        <v>80</v>
      </c>
      <c r="C58" s="30"/>
      <c r="D58" s="9">
        <v>1</v>
      </c>
      <c r="E58" s="27"/>
    </row>
    <row r="59" spans="1:5" ht="60">
      <c r="A59" s="3" t="s">
        <v>127</v>
      </c>
      <c r="B59" s="5" t="s">
        <v>81</v>
      </c>
      <c r="C59" s="30"/>
      <c r="D59" s="9">
        <v>1</v>
      </c>
      <c r="E59" s="27"/>
    </row>
    <row r="60" spans="1:5" ht="30">
      <c r="A60" s="3" t="s">
        <v>128</v>
      </c>
      <c r="B60" s="5" t="s">
        <v>83</v>
      </c>
      <c r="C60" s="30"/>
      <c r="D60" s="9">
        <v>1</v>
      </c>
      <c r="E60" s="27"/>
    </row>
    <row r="61" spans="1:5" ht="15">
      <c r="A61" s="3" t="s">
        <v>74</v>
      </c>
      <c r="B61" s="5" t="s">
        <v>85</v>
      </c>
      <c r="C61" s="35">
        <v>835572.39</v>
      </c>
      <c r="D61" s="9">
        <v>0.1</v>
      </c>
      <c r="E61" s="37">
        <f>C61*D61</f>
        <v>83557.239</v>
      </c>
    </row>
    <row r="62" spans="1:5" ht="15">
      <c r="A62" s="3" t="s">
        <v>129</v>
      </c>
      <c r="B62" s="5" t="s">
        <v>87</v>
      </c>
      <c r="C62" s="35">
        <f>SUM(C39:C61)</f>
        <v>3667407.62</v>
      </c>
      <c r="D62" s="9" t="s">
        <v>110</v>
      </c>
      <c r="E62" s="37">
        <f>SUM(E39:E61)</f>
        <v>2915392.469</v>
      </c>
    </row>
    <row r="63" spans="1:5" ht="15">
      <c r="A63" s="42" t="s">
        <v>77</v>
      </c>
      <c r="B63" s="43"/>
      <c r="C63" s="43"/>
      <c r="D63" s="43"/>
      <c r="E63" s="44"/>
    </row>
    <row r="64" spans="1:7" ht="60" customHeight="1">
      <c r="A64" s="3" t="s">
        <v>130</v>
      </c>
      <c r="B64" s="10" t="s">
        <v>89</v>
      </c>
      <c r="C64" s="35">
        <v>87180006.68</v>
      </c>
      <c r="D64" s="9">
        <v>1</v>
      </c>
      <c r="E64" s="37">
        <f>C64*D64</f>
        <v>87180006.68</v>
      </c>
      <c r="F64" s="57"/>
      <c r="G64" s="59"/>
    </row>
    <row r="65" spans="1:5" ht="29.25" customHeight="1">
      <c r="A65" s="54" t="s">
        <v>131</v>
      </c>
      <c r="B65" s="55"/>
      <c r="C65" s="55"/>
      <c r="D65" s="56"/>
      <c r="E65" s="39">
        <f>E13+E17+E21+E37+E62+E64</f>
        <v>347242169.38900006</v>
      </c>
    </row>
    <row r="66" spans="1:5" ht="29.25" customHeight="1">
      <c r="A66" s="54" t="s">
        <v>132</v>
      </c>
      <c r="B66" s="55"/>
      <c r="C66" s="55"/>
      <c r="D66" s="56"/>
      <c r="E66" s="39">
        <f>E65</f>
        <v>347242169.38900006</v>
      </c>
    </row>
    <row r="67" spans="1:5" ht="15">
      <c r="A67" s="45" t="s">
        <v>133</v>
      </c>
      <c r="B67" s="45"/>
      <c r="C67" s="45"/>
      <c r="D67" s="45"/>
      <c r="E67" s="46"/>
    </row>
    <row r="68" spans="1:5" ht="75">
      <c r="A68" s="3" t="s">
        <v>79</v>
      </c>
      <c r="B68" s="5" t="s">
        <v>91</v>
      </c>
      <c r="C68" s="30"/>
      <c r="D68" s="18" t="s">
        <v>110</v>
      </c>
      <c r="E68" s="27"/>
    </row>
    <row r="69" spans="1:5" ht="45">
      <c r="A69" s="3" t="s">
        <v>104</v>
      </c>
      <c r="B69" s="5" t="s">
        <v>93</v>
      </c>
      <c r="C69" s="30"/>
      <c r="D69" s="18" t="s">
        <v>110</v>
      </c>
      <c r="E69" s="27"/>
    </row>
    <row r="70" spans="1:5" ht="33.75" customHeight="1">
      <c r="A70" s="3" t="s">
        <v>82</v>
      </c>
      <c r="B70" s="5" t="s">
        <v>95</v>
      </c>
      <c r="C70" s="30"/>
      <c r="D70" s="18" t="s">
        <v>110</v>
      </c>
      <c r="E70" s="27"/>
    </row>
    <row r="71" spans="1:8" ht="15">
      <c r="A71" s="3" t="s">
        <v>84</v>
      </c>
      <c r="B71" s="5" t="s">
        <v>96</v>
      </c>
      <c r="C71" s="35">
        <v>313046.73</v>
      </c>
      <c r="D71" s="18" t="s">
        <v>110</v>
      </c>
      <c r="E71" s="37">
        <f>C71</f>
        <v>313046.73</v>
      </c>
      <c r="F71" s="23"/>
      <c r="H71" s="24"/>
    </row>
    <row r="72" spans="1:5" ht="45">
      <c r="A72" s="3" t="s">
        <v>86</v>
      </c>
      <c r="B72" s="5" t="s">
        <v>136</v>
      </c>
      <c r="C72" s="30"/>
      <c r="D72" s="18" t="s">
        <v>110</v>
      </c>
      <c r="E72" s="27"/>
    </row>
    <row r="73" spans="1:5" ht="45">
      <c r="A73" s="3" t="s">
        <v>88</v>
      </c>
      <c r="B73" s="5" t="s">
        <v>137</v>
      </c>
      <c r="C73" s="35">
        <v>4556477.25</v>
      </c>
      <c r="D73" s="18" t="s">
        <v>110</v>
      </c>
      <c r="E73" s="37">
        <f>C73</f>
        <v>4556477.25</v>
      </c>
    </row>
    <row r="74" spans="1:5" ht="105">
      <c r="A74" s="3" t="s">
        <v>90</v>
      </c>
      <c r="B74" s="5" t="s">
        <v>138</v>
      </c>
      <c r="C74" s="30"/>
      <c r="D74" s="18" t="s">
        <v>110</v>
      </c>
      <c r="E74" s="27"/>
    </row>
    <row r="75" spans="1:5" ht="30">
      <c r="A75" s="3" t="s">
        <v>92</v>
      </c>
      <c r="B75" s="5" t="s">
        <v>139</v>
      </c>
      <c r="C75" s="30"/>
      <c r="D75" s="18" t="s">
        <v>110</v>
      </c>
      <c r="E75" s="27"/>
    </row>
    <row r="76" spans="1:5" ht="45">
      <c r="A76" s="3" t="s">
        <v>94</v>
      </c>
      <c r="B76" s="5" t="s">
        <v>140</v>
      </c>
      <c r="C76" s="30"/>
      <c r="D76" s="18" t="s">
        <v>110</v>
      </c>
      <c r="E76" s="27"/>
    </row>
    <row r="77" spans="1:5" ht="75" customHeight="1">
      <c r="A77" s="3" t="s">
        <v>142</v>
      </c>
      <c r="B77" s="5" t="s">
        <v>141</v>
      </c>
      <c r="C77" s="30"/>
      <c r="D77" s="18" t="s">
        <v>110</v>
      </c>
      <c r="E77" s="27"/>
    </row>
    <row r="78" spans="1:5" ht="15">
      <c r="A78" s="51" t="s">
        <v>143</v>
      </c>
      <c r="B78" s="52"/>
      <c r="C78" s="52"/>
      <c r="D78" s="53"/>
      <c r="E78" s="37">
        <f>SUM(C68:C77)</f>
        <v>4869523.98</v>
      </c>
    </row>
    <row r="79" spans="1:5" ht="15">
      <c r="A79" s="47" t="s">
        <v>97</v>
      </c>
      <c r="B79" s="47"/>
      <c r="C79" s="47"/>
      <c r="D79" s="47"/>
      <c r="E79" s="47"/>
    </row>
    <row r="80" spans="1:5" ht="15">
      <c r="A80" s="48" t="s">
        <v>98</v>
      </c>
      <c r="B80" s="48"/>
      <c r="C80" s="48"/>
      <c r="D80" s="48"/>
      <c r="E80" s="37">
        <f>E65-E78</f>
        <v>342372645.40900004</v>
      </c>
    </row>
    <row r="83" spans="1:4" ht="15">
      <c r="A83" s="40" t="s">
        <v>99</v>
      </c>
      <c r="B83" s="40"/>
      <c r="C83" s="41" t="s">
        <v>100</v>
      </c>
      <c r="D83" s="41"/>
    </row>
    <row r="85" spans="1:4" ht="15">
      <c r="A85" s="40" t="s">
        <v>146</v>
      </c>
      <c r="B85" s="40"/>
      <c r="C85" s="31" t="s">
        <v>101</v>
      </c>
      <c r="D85" s="11"/>
    </row>
    <row r="87" ht="15">
      <c r="A87" s="12" t="s">
        <v>102</v>
      </c>
    </row>
  </sheetData>
  <sheetProtection/>
  <mergeCells count="22">
    <mergeCell ref="F9:H9"/>
    <mergeCell ref="A1:E1"/>
    <mergeCell ref="A2:E2"/>
    <mergeCell ref="A22:E22"/>
    <mergeCell ref="A7:E7"/>
    <mergeCell ref="A4:E4"/>
    <mergeCell ref="A14:E14"/>
    <mergeCell ref="A18:E18"/>
    <mergeCell ref="F46:G46"/>
    <mergeCell ref="A78:D78"/>
    <mergeCell ref="A65:D65"/>
    <mergeCell ref="A66:D66"/>
    <mergeCell ref="F32:G32"/>
    <mergeCell ref="F64:G64"/>
    <mergeCell ref="A38:E38"/>
    <mergeCell ref="A83:B83"/>
    <mergeCell ref="A85:B85"/>
    <mergeCell ref="C83:D83"/>
    <mergeCell ref="A63:E63"/>
    <mergeCell ref="A67:E67"/>
    <mergeCell ref="A79:E79"/>
    <mergeCell ref="A80:D80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15" t="s">
        <v>126</v>
      </c>
    </row>
    <row r="14" ht="15">
      <c r="A14" s="1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Романова Екатерина Владимировна</cp:lastModifiedBy>
  <cp:lastPrinted>2016-04-08T09:59:10Z</cp:lastPrinted>
  <dcterms:created xsi:type="dcterms:W3CDTF">2009-03-10T12:29:10Z</dcterms:created>
  <dcterms:modified xsi:type="dcterms:W3CDTF">2016-04-20T12:53:22Z</dcterms:modified>
  <cp:category/>
  <cp:version/>
  <cp:contentType/>
  <cp:contentStatus/>
</cp:coreProperties>
</file>