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<sst xmlns="http://schemas.openxmlformats.org/spreadsheetml/2006/main" count="165" uniqueCount="150">
  <si>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</si>
  <si>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</si>
  <si>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</si>
  <si>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</si>
  <si>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</si>
  <si>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</si>
  <si>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</si>
  <si>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</si>
  <si>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</si>
  <si>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</si>
  <si>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</si>
  <si>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</si>
  <si>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</si>
  <si>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</si>
  <si>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</si>
  <si>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</si>
  <si>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</si>
  <si>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</si>
  <si>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</si>
  <si>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</si>
  <si>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</si>
  <si>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</si>
  <si>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</si>
  <si>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</si>
  <si>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</si>
  <si>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</si>
  <si>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</si>
  <si>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</si>
  <si>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</si>
  <si>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</si>
  <si>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</si>
  <si>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</si>
  <si>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</si>
  <si>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</si>
  <si>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</si>
  <si>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</si>
  <si>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</si>
  <si>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</si>
  <si>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</si>
  <si>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</si>
  <si>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</si>
  <si>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</si>
  <si>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</si>
  <si>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</si>
  <si>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</si>
  <si>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</si>
  <si>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</si>
  <si>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</si>
  <si>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</si>
  <si>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</si>
  <si>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</si>
  <si>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</si>
  <si>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</si>
  <si>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</si>
  <si>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</si>
  <si>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</si>
  <si>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</si>
  <si>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</si>
  <si>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</si>
  <si>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</si>
  <si>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</si>
  <si>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</si>
  <si>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</si>
  <si>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</si>
  <si>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</si>
  <si>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</si>
  <si>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</si>
  <si>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</si>
  <si>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</si>
  <si>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</si>
  <si>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</si>
  <si>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</si>
  <si>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</si>
  <si>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</si>
  <si>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</si>
  <si>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</si>
  <si>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</si>
  <si>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</si>
  <si>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</si>
  <si>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</si>
  <si>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</si>
  <si>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</si>
  <si>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</si>
  <si>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</si>
  <si>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</si>
  <si>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</si>
  <si>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</si>
  <si>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</si>
  <si>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</si>
  <si>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</si>
  <si>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</si>
  <si>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</si>
  <si>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</si>
  <si>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</si>
  <si>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</si>
  <si>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</si>
  <si>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</si>
  <si>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</si>
  <si>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</si>
  <si>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</si>
  <si>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</si>
  <si>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</si>
  <si>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</si>
  <si>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</si>
  <si>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</si>
  <si>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</si>
  <si>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</si>
  <si>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</si>
  <si>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</si>
  <si>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</si>
  <si>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</si>
  <si>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</si>
  <si>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</si>
  <si>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</si>
  <si>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</si>
  <si>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</si>
  <si>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</si>
  <si>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</si>
  <si>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</si>
  <si>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</si>
  <si>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</si>
  <si>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</si>
  <si>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</si>
  <si>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</si>
  <si>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</si>
  <si>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</si>
  <si>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</si>
  <si>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</si>
  <si>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</si>
  <si>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</si>
  <si>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</si>
  <si>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</si>
  <si>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</si>
  <si>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</si>
  <si>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</si>
  <si>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</si>
  <si>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</si>
  <si>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</si>
  <si>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</si>
  <si>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</si>
  <si>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</si>
  <si>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</si>
  <si>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</si>
  <si>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</si>
  <si>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</si>
  <si>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</si>
  <si>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</si>
  <si>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</si>
  <si>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</si>
  <si>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 xml:space="preserve">Расчет размера собственных средств на 30.11.2010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</si>
</sst>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148</v>
      </c>
      <c r="B2" s="43"/>
      <c r="C2" s="43"/>
      <c r="D2" s="43"/>
      <c r="E2" s="43"/>
    </row>
    <row r="4" spans="1:5" ht="15">
      <c r="A4" s="30" t="s">
        <v>137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104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109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110</v>
      </c>
      <c r="B9" s="4" t="s">
        <v>8</v>
      </c>
      <c r="C9" s="7">
        <v>104294.39</v>
      </c>
      <c r="D9" s="8">
        <v>1</v>
      </c>
      <c r="E9" s="7">
        <f>C9*D9</f>
        <v>104294.39</v>
      </c>
      <c r="F9" s="40"/>
      <c r="G9" s="42"/>
      <c r="H9" s="42"/>
    </row>
    <row r="10" spans="1:5" ht="15">
      <c r="A10" s="3" t="s">
        <v>111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122</v>
      </c>
      <c r="B13" s="4" t="s">
        <v>15</v>
      </c>
      <c r="C13" s="5">
        <f>SUM(C8:C12)</f>
        <v>104294.39</v>
      </c>
      <c r="D13" s="8" t="s">
        <v>112</v>
      </c>
      <c r="E13" s="5">
        <f>SUM(E8:E12)</f>
        <v>104294.39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64733.87</v>
      </c>
      <c r="D16" s="9">
        <v>1</v>
      </c>
      <c r="E16" s="7">
        <f>D16*C16</f>
        <v>64733.87</v>
      </c>
    </row>
    <row r="17" spans="1:5" ht="15">
      <c r="A17" s="3" t="s">
        <v>113</v>
      </c>
      <c r="B17" s="6" t="s">
        <v>21</v>
      </c>
      <c r="C17" s="7">
        <f>SUM(C15:C16)</f>
        <v>64733.87</v>
      </c>
      <c r="D17" s="9" t="s">
        <v>112</v>
      </c>
      <c r="E17" s="7">
        <f>SUM(E15:E16)</f>
        <v>64733.87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72885</v>
      </c>
      <c r="D20" s="11">
        <v>1</v>
      </c>
      <c r="E20" s="7">
        <f>C20*D20</f>
        <v>72885</v>
      </c>
    </row>
    <row r="21" spans="1:5" ht="15">
      <c r="A21" s="10" t="s">
        <v>114</v>
      </c>
      <c r="B21" s="6" t="s">
        <v>31</v>
      </c>
      <c r="C21" s="7">
        <f>SUM(C19:C20)</f>
        <v>72885</v>
      </c>
      <c r="D21" s="11" t="s">
        <v>112</v>
      </c>
      <c r="E21" s="7">
        <f>SUM(E19:E20)</f>
        <v>72885</v>
      </c>
    </row>
    <row r="22" spans="1:5" ht="15">
      <c r="A22" s="25" t="s">
        <v>115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116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117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107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109165575.34</v>
      </c>
      <c r="D32" s="11">
        <v>1</v>
      </c>
      <c r="E32" s="7">
        <f t="shared" si="0"/>
        <v>109165575.34</v>
      </c>
      <c r="F32" s="40"/>
      <c r="G32" s="41"/>
    </row>
    <row r="33" spans="1:5" ht="75">
      <c r="A33" s="3" t="s">
        <v>118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119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147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120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121</v>
      </c>
      <c r="B37" s="6" t="s">
        <v>48</v>
      </c>
      <c r="C37" s="7">
        <f>SUM(C23:C36)</f>
        <v>109165575.34</v>
      </c>
      <c r="D37" s="11" t="s">
        <v>112</v>
      </c>
      <c r="E37" s="7">
        <f>SUM(E23:E36)</f>
        <v>109165575.34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123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124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125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126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127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128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138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105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2705354.37</v>
      </c>
      <c r="D51" s="11">
        <v>1</v>
      </c>
      <c r="E51" s="7">
        <f t="shared" si="1"/>
        <v>2705354.37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108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130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131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543743.59</v>
      </c>
      <c r="D61" s="11">
        <v>0.1</v>
      </c>
      <c r="E61" s="7">
        <f t="shared" si="1"/>
        <v>54374.359</v>
      </c>
    </row>
    <row r="62" spans="1:5" ht="15">
      <c r="A62" s="3" t="s">
        <v>132</v>
      </c>
      <c r="B62" s="6" t="s">
        <v>87</v>
      </c>
      <c r="C62" s="7">
        <f>SUM(C39:C61)</f>
        <v>3249097.96</v>
      </c>
      <c r="D62" s="11" t="s">
        <v>112</v>
      </c>
      <c r="E62" s="7">
        <f>SUM(E39:E61)</f>
        <v>2759728.7290000003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133</v>
      </c>
      <c r="B64" s="12" t="s">
        <v>89</v>
      </c>
      <c r="C64" s="7">
        <v>5765125.76</v>
      </c>
      <c r="D64" s="11">
        <v>1</v>
      </c>
      <c r="E64" s="7">
        <f>C64*D64</f>
        <v>5765125.76</v>
      </c>
      <c r="F64" s="40"/>
      <c r="G64" s="42"/>
    </row>
    <row r="65" spans="1:5" ht="29.25" customHeight="1">
      <c r="A65" s="37" t="s">
        <v>134</v>
      </c>
      <c r="B65" s="38"/>
      <c r="C65" s="38"/>
      <c r="D65" s="39"/>
      <c r="E65" s="21">
        <f>E13+E17+E21+E37+E62+E64</f>
        <v>117932343.08900002</v>
      </c>
    </row>
    <row r="66" spans="1:5" ht="29.25" customHeight="1">
      <c r="A66" s="37" t="s">
        <v>135</v>
      </c>
      <c r="B66" s="38"/>
      <c r="C66" s="38"/>
      <c r="D66" s="39"/>
      <c r="E66" s="21">
        <f>E65</f>
        <v>117932343.08900002</v>
      </c>
    </row>
    <row r="67" spans="1:5" ht="15">
      <c r="A67" s="28" t="s">
        <v>136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112</v>
      </c>
      <c r="E68" s="7">
        <f>C68</f>
        <v>0</v>
      </c>
    </row>
    <row r="69" spans="1:5" ht="45">
      <c r="A69" s="3" t="s">
        <v>106</v>
      </c>
      <c r="B69" s="6" t="s">
        <v>93</v>
      </c>
      <c r="C69" s="7"/>
      <c r="D69" s="20" t="s">
        <v>112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112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200990.27</v>
      </c>
      <c r="D71" s="20" t="s">
        <v>112</v>
      </c>
      <c r="E71" s="7">
        <f t="shared" si="2"/>
        <v>200990.27</v>
      </c>
    </row>
    <row r="72" spans="1:5" ht="45">
      <c r="A72" s="3" t="s">
        <v>86</v>
      </c>
      <c r="B72" s="6" t="s">
        <v>139</v>
      </c>
      <c r="C72" s="7"/>
      <c r="D72" s="20" t="s">
        <v>112</v>
      </c>
      <c r="E72" s="7">
        <f t="shared" si="2"/>
        <v>0</v>
      </c>
    </row>
    <row r="73" spans="1:5" ht="45">
      <c r="A73" s="3" t="s">
        <v>88</v>
      </c>
      <c r="B73" s="6" t="s">
        <v>140</v>
      </c>
      <c r="C73" s="7"/>
      <c r="D73" s="20" t="s">
        <v>112</v>
      </c>
      <c r="E73" s="7">
        <f t="shared" si="2"/>
        <v>0</v>
      </c>
    </row>
    <row r="74" spans="1:5" ht="105">
      <c r="A74" s="3" t="s">
        <v>90</v>
      </c>
      <c r="B74" s="6" t="s">
        <v>141</v>
      </c>
      <c r="C74" s="7"/>
      <c r="D74" s="20" t="s">
        <v>112</v>
      </c>
      <c r="E74" s="7">
        <f t="shared" si="2"/>
        <v>0</v>
      </c>
    </row>
    <row r="75" spans="1:5" ht="30">
      <c r="A75" s="3" t="s">
        <v>92</v>
      </c>
      <c r="B75" s="6" t="s">
        <v>142</v>
      </c>
      <c r="C75" s="7"/>
      <c r="D75" s="20" t="s">
        <v>112</v>
      </c>
      <c r="E75" s="7">
        <f t="shared" si="2"/>
        <v>0</v>
      </c>
    </row>
    <row r="76" spans="1:5" ht="45">
      <c r="A76" s="3" t="s">
        <v>94</v>
      </c>
      <c r="B76" s="6" t="s">
        <v>143</v>
      </c>
      <c r="C76" s="7"/>
      <c r="D76" s="20" t="s">
        <v>112</v>
      </c>
      <c r="E76" s="7">
        <f t="shared" si="2"/>
        <v>0</v>
      </c>
    </row>
    <row r="77" spans="1:5" ht="75" customHeight="1">
      <c r="A77" s="3" t="s">
        <v>145</v>
      </c>
      <c r="B77" s="6" t="s">
        <v>144</v>
      </c>
      <c r="C77" s="7"/>
      <c r="D77" s="20" t="s">
        <v>112</v>
      </c>
      <c r="E77" s="7">
        <f t="shared" si="2"/>
        <v>0</v>
      </c>
    </row>
    <row r="78" spans="1:5" ht="15">
      <c r="A78" s="34" t="s">
        <v>146</v>
      </c>
      <c r="B78" s="35"/>
      <c r="C78" s="35"/>
      <c r="D78" s="36"/>
      <c r="E78" s="7">
        <f>SUM(C68:C77)</f>
        <v>200990.27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117731352.81900002</v>
      </c>
    </row>
    <row r="83" spans="1:4" ht="15">
      <c r="A83" s="23" t="s">
        <v>99</v>
      </c>
      <c r="B83" s="23"/>
      <c r="C83" s="24" t="s">
        <v>101</v>
      </c>
      <c r="D83" s="24"/>
    </row>
    <row r="85" spans="1:4" ht="15">
      <c r="A85" s="23" t="s">
        <v>100</v>
      </c>
      <c r="B85" s="23"/>
      <c r="C85" s="13" t="s">
        <v>102</v>
      </c>
      <c r="D85" s="13"/>
    </row>
    <row r="87" ht="15">
      <c r="A87" s="14" t="s">
        <v>103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129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2010-12-27T14:07:28Z</cp:lastPrinted>
  <dcterms:created xsi:type="dcterms:W3CDTF">2009-03-10T12:29:10Z</dcterms:created>
  <dcterms:modified xsi:type="dcterms:W3CDTF">2010-12-27T14:21:54Z</dcterms:modified>
  <cp:category/>
  <cp:version/>
  <cp:contentType/>
  <cp:contentStatus/>
</cp:coreProperties>
</file>