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<sst xmlns="http://schemas.openxmlformats.org/spreadsheetml/2006/main" count="137" uniqueCount="136">
  <si>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</si>
  <si>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</si>
  <si>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</si>
  <si>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</si>
  <si>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</si>
  <si>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</si>
  <si>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</si>
  <si>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</si>
  <si>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</si>
  <si>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</si>
  <si>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</si>
  <si>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</si>
  <si>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</si>
  <si>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</si>
  <si>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</si>
  <si>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</si>
  <si>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</si>
  <si>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</si>
  <si>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</si>
  <si>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</si>
  <si>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</si>
  <si>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</si>
  <si>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</si>
  <si>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</si>
  <si>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</si>
  <si>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</si>
  <si>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</si>
  <si>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</si>
  <si>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</si>
  <si>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</si>
  <si>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</si>
  <si>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</si>
  <si>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</si>
  <si>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</si>
  <si>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</si>
  <si>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</si>
  <si>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</si>
  <si>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</si>
  <si>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</si>
  <si>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</si>
  <si>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</si>
  <si>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</si>
  <si>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</si>
  <si>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</si>
  <si>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</si>
  <si>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</si>
  <si>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</si>
  <si>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</si>
  <si>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</si>
  <si>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</si>
  <si>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</si>
  <si>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</si>
  <si>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</si>
  <si>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</si>
  <si>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</si>
  <si>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</si>
  <si>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</si>
  <si>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</si>
  <si>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</si>
  <si>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</si>
  <si>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</si>
  <si>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</si>
  <si>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</si>
  <si>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</si>
  <si>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</si>
  <si>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</si>
  <si>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</si>
  <si>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</si>
  <si>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</si>
  <si>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</si>
  <si>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</si>
  <si>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</si>
  <si>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</si>
  <si>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</si>
  <si>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</si>
  <si>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</si>
  <si>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</si>
  <si>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</si>
  <si>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</si>
  <si>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</si>
  <si>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</si>
  <si>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</si>
  <si>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</si>
  <si>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</si>
  <si>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</si>
  <si>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</si>
  <si>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</si>
  <si>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</si>
  <si>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</si>
  <si>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</si>
  <si>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</si>
  <si>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</si>
  <si>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</si>
  <si>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</si>
  <si>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</si>
  <si>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</si>
  <si>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</si>
  <si>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</si>
  <si>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</si>
  <si>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</si>
  <si>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</si>
  <si>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</si>
  <si>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</si>
  <si>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</si>
  <si>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</si>
  <si>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</si>
  <si>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</si>
  <si>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</si>
  <si>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</si>
  <si>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</si>
  <si>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</si>
  <si>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</si>
  <si>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</si>
  <si>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</si>
  <si>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</si>
  <si>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</si>
  <si>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</si>
  <si>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</si>
  <si>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</si>
  <si>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</si>
  <si>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</si>
  <si>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</si>
  <si>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</si>
  <si>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</si>
  <si>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</si>
  <si>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</si>
  <si>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</si>
  <si>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</si>
  <si>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</si>
  <si>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</si>
  <si>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</si>
  <si>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</si>
  <si>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</si>
  <si>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</si>
  <si>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</si>
  <si>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31.03.10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</si>
</sst>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5" fontId="0" fillId="0" borderId="10" xfId="58" applyNumberFormat="1" applyFont="1" applyBorder="1" applyAlignment="1">
      <alignment horizontal="center" vertical="center"/>
    </xf>
    <xf numFmtId="167" fontId="0" fillId="0" borderId="10" xfId="58" applyNumberFormat="1" applyFont="1" applyBorder="1" applyAlignment="1">
      <alignment horizontal="center" vertical="top"/>
    </xf>
    <xf numFmtId="167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 wrapText="1"/>
    </xf>
    <xf numFmtId="3" fontId="0" fillId="0" borderId="10" xfId="58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58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3" fontId="26" fillId="0" borderId="10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A10" sqref="A9:A10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0.140625" style="0" customWidth="1"/>
  </cols>
  <sheetData>
    <row r="1" spans="1:5" ht="15" customHeight="1">
      <c r="A1" s="32" t="s">
        <v>135</v>
      </c>
      <c r="B1" s="32"/>
      <c r="C1" s="32"/>
      <c r="D1" s="32"/>
      <c r="E1" s="32"/>
    </row>
    <row r="2" spans="1:5" ht="15.75">
      <c r="A2" s="32" t="s">
        <v>131</v>
      </c>
      <c r="B2" s="32"/>
      <c r="C2" s="32"/>
      <c r="D2" s="32"/>
      <c r="E2" s="32"/>
    </row>
    <row r="3" spans="1:5" ht="15">
      <c r="A3" s="37"/>
      <c r="B3" s="37"/>
      <c r="C3" s="37"/>
      <c r="D3" s="37"/>
      <c r="E3" s="37"/>
    </row>
    <row r="4" spans="1:5" ht="15">
      <c r="A4" s="33" t="s">
        <v>0</v>
      </c>
      <c r="B4" s="33"/>
      <c r="C4" s="33"/>
      <c r="D4" s="33"/>
      <c r="E4" s="33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33" t="s">
        <v>4</v>
      </c>
      <c r="B7" s="33"/>
      <c r="C7" s="33"/>
      <c r="D7" s="33"/>
      <c r="E7" s="33"/>
    </row>
    <row r="8" spans="1:5" ht="15">
      <c r="A8" s="3" t="s">
        <v>5</v>
      </c>
      <c r="B8" s="4" t="s">
        <v>9</v>
      </c>
      <c r="C8" s="19">
        <v>513774.79</v>
      </c>
      <c r="D8" s="14">
        <v>1</v>
      </c>
      <c r="E8" s="19">
        <f>C8*D8</f>
        <v>513774.79</v>
      </c>
    </row>
    <row r="9" spans="1:5" ht="15">
      <c r="A9" s="3" t="s">
        <v>6</v>
      </c>
      <c r="B9" s="4" t="s">
        <v>10</v>
      </c>
      <c r="C9" s="19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9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9">
        <f>C8+C9+C10</f>
        <v>513774.79</v>
      </c>
      <c r="D11" s="12"/>
      <c r="E11" s="19">
        <f>SUM(E8:E10)</f>
        <v>513774.79</v>
      </c>
    </row>
    <row r="12" spans="1:5" ht="15">
      <c r="A12" s="33" t="s">
        <v>13</v>
      </c>
      <c r="B12" s="33"/>
      <c r="C12" s="33"/>
      <c r="D12" s="33"/>
      <c r="E12" s="33"/>
    </row>
    <row r="13" spans="1:5" ht="45">
      <c r="A13" s="3" t="s">
        <v>14</v>
      </c>
      <c r="B13" s="5" t="s">
        <v>17</v>
      </c>
      <c r="C13" s="20"/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20">
        <v>103397.18</v>
      </c>
      <c r="D14" s="15">
        <v>0.2</v>
      </c>
      <c r="E14" s="20">
        <f>D14*C14</f>
        <v>20679.436</v>
      </c>
    </row>
    <row r="15" spans="1:5" ht="15">
      <c r="A15" s="3" t="s">
        <v>16</v>
      </c>
      <c r="B15" s="5" t="s">
        <v>19</v>
      </c>
      <c r="C15" s="20">
        <f>C13+C14</f>
        <v>103397.18</v>
      </c>
      <c r="D15" s="15"/>
      <c r="E15" s="20">
        <f>SUM(E13:E14)</f>
        <v>20679.436</v>
      </c>
    </row>
    <row r="16" spans="1:5" ht="15">
      <c r="A16" s="34" t="s">
        <v>20</v>
      </c>
      <c r="B16" s="35"/>
      <c r="C16" s="35"/>
      <c r="D16" s="35"/>
      <c r="E16" s="36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5">
      <c r="A18" s="3" t="s">
        <v>22</v>
      </c>
      <c r="B18" s="5" t="s">
        <v>25</v>
      </c>
      <c r="C18" s="21">
        <v>72884.68</v>
      </c>
      <c r="D18" s="8">
        <v>1</v>
      </c>
      <c r="E18" s="21">
        <f>C18*D18</f>
        <v>72884.68</v>
      </c>
    </row>
    <row r="19" spans="1:5" ht="15">
      <c r="A19" s="7" t="s">
        <v>23</v>
      </c>
      <c r="B19" s="5" t="s">
        <v>26</v>
      </c>
      <c r="C19" s="21">
        <f>SUM(C17:C18)</f>
        <v>72884.68</v>
      </c>
      <c r="D19" s="8"/>
      <c r="E19" s="21">
        <f>SUM(E17:E18)</f>
        <v>72884.68</v>
      </c>
    </row>
    <row r="20" spans="1:5" ht="15">
      <c r="A20" s="33" t="s">
        <v>27</v>
      </c>
      <c r="B20" s="33"/>
      <c r="C20" s="33"/>
      <c r="D20" s="33"/>
      <c r="E20" s="33"/>
    </row>
    <row r="21" spans="1:5" ht="47.25" customHeight="1">
      <c r="A21" s="3" t="s">
        <v>28</v>
      </c>
      <c r="B21" s="5" t="s">
        <v>41</v>
      </c>
      <c r="C21" s="20">
        <v>0</v>
      </c>
      <c r="D21" s="18">
        <v>1</v>
      </c>
      <c r="E21" s="20">
        <f>C21*D21</f>
        <v>0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20">
        <v>108017226.03</v>
      </c>
      <c r="D30" s="18">
        <v>1</v>
      </c>
      <c r="E30" s="20">
        <f t="shared" si="0"/>
        <v>108017226.03</v>
      </c>
      <c r="F30" s="29"/>
      <c r="G30" s="30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20">
        <f>SUM(C28:C32)</f>
        <v>108017226.03</v>
      </c>
      <c r="D33" s="8"/>
      <c r="E33" s="21">
        <f>SUM(E21:E32)</f>
        <v>108017226.03</v>
      </c>
    </row>
    <row r="34" spans="1:5" ht="15">
      <c r="A34" s="33" t="s">
        <v>54</v>
      </c>
      <c r="B34" s="33"/>
      <c r="C34" s="33"/>
      <c r="D34" s="33"/>
      <c r="E34" s="33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7"/>
      <c r="G42" s="28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20">
        <v>2745554.08</v>
      </c>
      <c r="D47" s="15">
        <v>1</v>
      </c>
      <c r="E47" s="20">
        <f t="shared" si="1"/>
        <v>2745554.08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23" t="s">
        <v>93</v>
      </c>
      <c r="B55" s="21" t="s">
        <v>94</v>
      </c>
      <c r="C55" s="22">
        <v>404008.86</v>
      </c>
      <c r="D55" s="26">
        <v>0.1</v>
      </c>
      <c r="E55" s="22">
        <f t="shared" si="1"/>
        <v>40400.886</v>
      </c>
      <c r="F55" s="17"/>
      <c r="G55" s="17"/>
    </row>
    <row r="56" spans="1:5" ht="15">
      <c r="A56" s="23" t="s">
        <v>95</v>
      </c>
      <c r="B56" s="21" t="s">
        <v>96</v>
      </c>
      <c r="C56" s="22">
        <f>SUM(C35:C55)</f>
        <v>3149562.94</v>
      </c>
      <c r="D56" s="22"/>
      <c r="E56" s="22">
        <f>SUM(E35:E55)</f>
        <v>2785954.966</v>
      </c>
    </row>
    <row r="57" spans="1:5" ht="15">
      <c r="A57" s="40" t="s">
        <v>97</v>
      </c>
      <c r="B57" s="40"/>
      <c r="C57" s="40"/>
      <c r="D57" s="40"/>
      <c r="E57" s="40"/>
    </row>
    <row r="58" spans="1:7" ht="60" customHeight="1">
      <c r="A58" s="23" t="s">
        <v>129</v>
      </c>
      <c r="B58" s="25" t="s">
        <v>98</v>
      </c>
      <c r="C58" s="21">
        <v>2023267.87</v>
      </c>
      <c r="D58" s="21">
        <v>1</v>
      </c>
      <c r="E58" s="21">
        <f>C58*D58</f>
        <v>2023267.87</v>
      </c>
      <c r="F58" s="29"/>
      <c r="G58" s="31"/>
    </row>
    <row r="59" spans="1:5" ht="45">
      <c r="A59" s="3" t="s">
        <v>99</v>
      </c>
      <c r="B59" s="9"/>
      <c r="C59" s="6"/>
      <c r="D59" s="8"/>
      <c r="E59" s="21">
        <f>E11+E15+E19+E33+E56+E58</f>
        <v>113433787.77200001</v>
      </c>
    </row>
    <row r="60" spans="1:5" ht="33" customHeight="1">
      <c r="A60" s="3" t="s">
        <v>100</v>
      </c>
      <c r="B60" s="9"/>
      <c r="C60" s="6"/>
      <c r="D60" s="8"/>
      <c r="E60" s="21">
        <f>E59</f>
        <v>113433787.77200001</v>
      </c>
    </row>
    <row r="61" spans="1:5" ht="15">
      <c r="A61" s="41" t="s">
        <v>101</v>
      </c>
      <c r="B61" s="41"/>
      <c r="C61" s="41"/>
      <c r="D61" s="41"/>
      <c r="E61" s="42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20">
        <v>1254087.82</v>
      </c>
      <c r="D65" s="16"/>
      <c r="E65" s="20">
        <f t="shared" si="2"/>
        <v>1254087.82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23" t="s">
        <v>122</v>
      </c>
      <c r="B72" s="21"/>
      <c r="C72" s="22">
        <f>SUM(C62:C71)</f>
        <v>1254087.82</v>
      </c>
      <c r="D72" s="24"/>
      <c r="E72" s="22">
        <f>SUM(E62:E71)</f>
        <v>1254087.82</v>
      </c>
    </row>
    <row r="73" spans="1:5" ht="15">
      <c r="A73" s="40" t="s">
        <v>123</v>
      </c>
      <c r="B73" s="40"/>
      <c r="C73" s="40"/>
      <c r="D73" s="40"/>
      <c r="E73" s="40"/>
    </row>
    <row r="74" spans="1:5" ht="15">
      <c r="A74" s="43" t="s">
        <v>124</v>
      </c>
      <c r="B74" s="43"/>
      <c r="C74" s="43"/>
      <c r="D74" s="43"/>
      <c r="E74" s="21">
        <f>E59-E72</f>
        <v>112179699.95200002</v>
      </c>
    </row>
    <row r="77" spans="1:4" ht="15">
      <c r="A77" s="38" t="s">
        <v>125</v>
      </c>
      <c r="B77" s="38"/>
      <c r="C77" s="39" t="s">
        <v>126</v>
      </c>
      <c r="D77" s="39"/>
    </row>
    <row r="79" spans="1:4" ht="15">
      <c r="A79" s="38" t="s">
        <v>130</v>
      </c>
      <c r="B79" s="38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sheetProtection/>
  <mergeCells count="19">
    <mergeCell ref="A3:E3"/>
    <mergeCell ref="A77:B77"/>
    <mergeCell ref="A79:B79"/>
    <mergeCell ref="C77:D77"/>
    <mergeCell ref="A34:E34"/>
    <mergeCell ref="A57:E57"/>
    <mergeCell ref="A61:E61"/>
    <mergeCell ref="A73:E73"/>
    <mergeCell ref="A74:D74"/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2010-02-25T12:42:15Z</cp:lastPrinted>
  <dcterms:created xsi:type="dcterms:W3CDTF">2009-03-10T12:29:10Z</dcterms:created>
  <dcterms:modified xsi:type="dcterms:W3CDTF">2010-04-26T12:06:05Z</dcterms:modified>
  <cp:category/>
  <cp:version/>
  <cp:contentType/>
  <cp:contentStatus/>
</cp:coreProperties>
</file>